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4\salen\032024\"/>
    </mc:Choice>
  </mc:AlternateContent>
  <xr:revisionPtr revIDLastSave="0" documentId="13_ncr:1_{34E9A47A-5BCE-4273-A939-90F60CC9D8CB}" xr6:coauthVersionLast="47" xr6:coauthVersionMax="47" xr10:uidLastSave="{00000000-0000-0000-0000-000000000000}"/>
  <bookViews>
    <workbookView xWindow="-120" yWindow="-120" windowWidth="29040" windowHeight="15720" firstSheet="5" activeTab="7" xr2:uid="{00000000-000D-0000-FFFF-FFFF00000000}"/>
    <workbookView visibility="hidden" xWindow="-120" yWindow="-120" windowWidth="29040" windowHeight="15720" firstSheet="7" activeTab="7" xr2:uid="{00000000-000D-0000-FFFF-FFFF01000000}"/>
    <workbookView visibility="hidden" xWindow="-120" yWindow="-120" windowWidth="29040" windowHeight="15720" xr2:uid="{00000000-000D-0000-FFFF-FFFF02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81029"/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D8" i="62" l="1"/>
  <c r="D20" i="62" s="1"/>
  <c r="D47" i="62" s="1"/>
  <c r="C20" i="62"/>
  <c r="C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<sst xmlns="http://schemas.openxmlformats.org/spreadsheetml/2006/main" count="834" uniqueCount="593">
  <si>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</si>
  <si>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</si>
  <si>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</si>
  <si>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</si>
  <si>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</si>
  <si>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</si>
  <si>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</si>
  <si>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</si>
  <si>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</si>
  <si>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</si>
  <si>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</si>
  <si>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</si>
  <si>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</si>
  <si>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</si>
  <si>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</si>
  <si>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</si>
  <si>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</si>
  <si>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</si>
  <si>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</si>
  <si>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</si>
  <si>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</si>
  <si>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</si>
  <si>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</si>
  <si>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</si>
  <si>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</si>
  <si>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</si>
  <si>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</si>
  <si>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</si>
  <si>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</si>
  <si>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</si>
  <si>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</si>
  <si>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</si>
  <si>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</si>
  <si>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</si>
  <si>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</si>
  <si>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</si>
  <si>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</si>
  <si>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</si>
  <si>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</si>
  <si>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</si>
  <si>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</si>
  <si>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</si>
  <si>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</si>
  <si>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</si>
  <si>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</si>
  <si>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</si>
  <si>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</si>
  <si>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</si>
  <si>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</si>
  <si>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</si>
  <si>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</si>
  <si>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</si>
  <si>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</si>
  <si>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</si>
  <si>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</si>
  <si>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</si>
  <si>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</si>
  <si>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</si>
  <si>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</si>
  <si>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</si>
  <si>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</si>
  <si>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</si>
  <si>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</si>
  <si>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</si>
  <si>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</si>
  <si>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</si>
  <si>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</si>
  <si>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</si>
  <si>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</si>
  <si>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</si>
  <si>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</si>
  <si>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</si>
  <si>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</si>
  <si>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</si>
  <si>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</si>
  <si>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</si>
  <si>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</si>
  <si>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</si>
  <si>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</si>
  <si>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</si>
  <si>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</si>
  <si>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</si>
  <si>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</si>
  <si>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</si>
  <si>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</si>
  <si>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</si>
  <si>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</si>
  <si>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</si>
  <si>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</si>
  <si>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</si>
  <si>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</si>
  <si>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</si>
  <si>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</si>
  <si>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</si>
  <si>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</si>
  <si>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</si>
  <si>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</si>
  <si>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</si>
  <si>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</si>
  <si>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</si>
  <si>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</si>
  <si>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</si>
  <si>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</si>
  <si>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</si>
  <si>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</si>
  <si>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</si>
  <si>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</si>
  <si>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</si>
  <si>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</si>
  <si>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</si>
  <si>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</si>
  <si>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</si>
  <si>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</si>
  <si>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</si>
  <si>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</si>
  <si>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</si>
  <si>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</si>
  <si>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</si>
  <si>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</si>
  <si>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</si>
  <si>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</si>
  <si>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</si>
  <si>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</si>
  <si>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</si>
  <si>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</si>
  <si>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</si>
  <si>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</si>
  <si>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</si>
  <si>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</si>
  <si>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</si>
  <si>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</si>
  <si>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</si>
  <si>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</si>
  <si>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</si>
  <si>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</si>
  <si>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</si>
  <si>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</si>
  <si>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</si>
  <si>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</si>
  <si>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</si>
  <si>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</si>
  <si>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</si>
  <si>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</si>
  <si>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</si>
  <si>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</si>
  <si>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</si>
  <si>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</si>
  <si>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</si>
  <si>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</si>
  <si>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</si>
  <si>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</si>
  <si>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</si>
  <si>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</si>
  <si>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</si>
  <si>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</si>
  <si>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</si>
  <si>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</si>
  <si>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</si>
  <si>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</si>
  <si>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</si>
  <si>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</si>
  <si>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</si>
  <si>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</si>
  <si>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</si>
  <si>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</si>
  <si>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</si>
  <si>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</si>
  <si>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</si>
  <si>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</si>
  <si>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</si>
  <si>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</si>
  <si>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</si>
  <si>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</si>
  <si>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</si>
  <si>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</si>
  <si>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</si>
  <si>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</si>
  <si>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</si>
  <si>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</si>
  <si>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</si>
  <si>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</si>
  <si>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</si>
  <si>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</si>
  <si>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</si>
  <si>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</si>
  <si>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</si>
  <si>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</si>
  <si>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</si>
  <si>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</si>
  <si>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</si>
  <si>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</si>
  <si>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</si>
  <si>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</si>
  <si>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</si>
  <si>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</si>
  <si>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</si>
  <si>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</si>
  <si>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</si>
  <si>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</si>
  <si>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</si>
  <si>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</si>
  <si>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</si>
  <si>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</si>
  <si>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</si>
  <si>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</si>
  <si>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</si>
  <si>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</si>
  <si>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</si>
  <si>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</si>
  <si>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</si>
  <si>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</si>
  <si>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</si>
  <si>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</si>
  <si>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</si>
  <si>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</si>
  <si>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</si>
  <si>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</si>
  <si>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</si>
  <si>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</si>
  <si>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</si>
  <si>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</si>
  <si>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</si>
  <si>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</si>
  <si>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</si>
  <si>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</si>
  <si>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</si>
  <si>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</si>
  <si>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</si>
  <si>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</si>
  <si>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</si>
  <si>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</si>
  <si>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</si>
  <si>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</si>
  <si>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</si>
  <si>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</si>
  <si>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</si>
  <si>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</si>
  <si>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</si>
  <si>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</si>
  <si>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</si>
  <si>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</si>
  <si>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</si>
  <si>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</si>
  <si>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</si>
  <si>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</si>
  <si>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</si>
  <si>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</si>
  <si>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</si>
  <si>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</si>
  <si>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</si>
  <si>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</si>
  <si>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</si>
  <si>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</si>
  <si>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</si>
  <si>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</si>
  <si>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</si>
  <si>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</si>
  <si>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</si>
  <si>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</si>
  <si>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</si>
  <si>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</si>
  <si>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</si>
  <si>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</si>
  <si>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</si>
  <si>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</si>
  <si>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</si>
  <si>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</si>
  <si>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</si>
  <si>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</si>
  <si>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</si>
  <si>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</si>
  <si>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</si>
  <si>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</si>
  <si>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</si>
  <si>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</si>
  <si>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</si>
  <si>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</si>
  <si>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</si>
  <si>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</si>
  <si>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</si>
  <si>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</si>
  <si>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</si>
  <si>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</si>
  <si>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</si>
  <si>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</si>
  <si>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</si>
  <si>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</si>
  <si>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</si>
  <si>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</si>
  <si>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</si>
  <si>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</si>
  <si>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</si>
  <si>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</si>
  <si>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</si>
  <si>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</si>
  <si>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</si>
  <si>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</si>
  <si>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</si>
  <si>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</si>
  <si>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</si>
  <si>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</si>
  <si>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</si>
  <si>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</si>
  <si>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</si>
  <si>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</si>
  <si>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</si>
  <si>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</si>
  <si>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</si>
  <si>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</si>
  <si>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</si>
  <si>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</si>
  <si>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</si>
  <si>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</si>
  <si>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</si>
  <si>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</si>
  <si>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</si>
  <si>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</si>
  <si>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</si>
  <si>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</si>
  <si>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</si>
  <si>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</si>
  <si>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</si>
  <si>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</si>
  <si>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</si>
  <si>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</si>
  <si>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</si>
  <si>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</si>
  <si>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</si>
  <si>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</si>
  <si>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</si>
  <si>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</si>
  <si>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</si>
  <si>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</si>
  <si>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</si>
  <si>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</si>
  <si>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</si>
  <si>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</si>
  <si>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</si>
  <si>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</si>
  <si>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</si>
  <si>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</si>
  <si>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</si>
  <si>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</si>
  <si>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</si>
  <si>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</si>
  <si>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</si>
  <si>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</si>
  <si>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</si>
  <si>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</si>
  <si>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</si>
  <si>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</si>
  <si>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</si>
  <si>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</si>
  <si>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</si>
  <si>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</si>
  <si>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</si>
  <si>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</si>
  <si>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</si>
  <si>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</si>
  <si>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</si>
  <si>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</si>
  <si>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</si>
  <si>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</si>
  <si>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</si>
  <si>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</si>
  <si>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</si>
  <si>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</si>
  <si>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</si>
  <si>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</si>
  <si>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</si>
  <si>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</si>
  <si>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</si>
  <si>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</si>
  <si>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</si>
  <si>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</si>
  <si>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</si>
  <si>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</si>
  <si>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</si>
  <si>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</si>
  <si>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</si>
  <si>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</si>
  <si>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</si>
  <si>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</si>
  <si>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</si>
  <si>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</si>
  <si>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</si>
  <si>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</si>
  <si>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</si>
  <si>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</si>
  <si>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</si>
  <si>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</si>
  <si>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</si>
  <si>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</si>
  <si>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</si>
  <si>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</si>
  <si>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</si>
  <si>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</si>
  <si>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</si>
  <si>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</si>
  <si>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</si>
  <si>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</si>
  <si>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</si>
  <si>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</si>
  <si>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</si>
  <si>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</si>
  <si>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</si>
  <si>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</si>
  <si>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</si>
  <si>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</si>
  <si>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</si>
  <si>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</si>
  <si>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</si>
  <si>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</si>
  <si>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</si>
  <si>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</si>
  <si>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</si>
  <si>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</si>
  <si>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</si>
  <si>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</si>
  <si>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</si>
  <si>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</si>
  <si>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</si>
  <si>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</si>
  <si>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</si>
  <si>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</si>
  <si>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</si>
  <si>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</si>
  <si>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</si>
  <si>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</si>
  <si>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</si>
  <si>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</si>
  <si>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</si>
  <si>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</si>
  <si>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</si>
  <si>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</si>
  <si>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</si>
  <si>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</si>
  <si>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</si>
  <si>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</si>
  <si>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</si>
  <si>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</si>
  <si>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</si>
  <si>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</si>
  <si>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</si>
  <si>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</si>
  <si>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</si>
  <si>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</si>
  <si>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</si>
  <si>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</si>
  <si>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</si>
  <si>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</si>
  <si>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</si>
  <si>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</si>
  <si>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</si>
  <si>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</si>
  <si>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</si>
  <si>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</si>
  <si>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</si>
  <si>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</si>
  <si>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</si>
  <si>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</si>
  <si>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</si>
  <si>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</si>
  <si>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</si>
  <si>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</si>
  <si>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</si>
  <si>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</si>
  <si>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</si>
  <si>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</si>
  <si>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</si>
  <si>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</si>
  <si>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</si>
  <si>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</si>
  <si>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</si>
  <si>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</si>
  <si>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</si>
  <si>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</si>
  <si>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</si>
  <si>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</si>
  <si>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</si>
  <si>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</si>
  <si>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</si>
  <si>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</si>
  <si>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</si>
  <si>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</si>
  <si>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</si>
  <si>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</si>
  <si>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</si>
  <si>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</si>
  <si>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</si>
  <si>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</si>
  <si>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</si>
  <si>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</si>
  <si>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</si>
  <si>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</si>
  <si>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</si>
  <si>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</si>
  <si>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</si>
  <si>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</si>
  <si>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</si>
  <si>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</si>
  <si>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</si>
  <si>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</si>
  <si>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</si>
  <si>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</si>
  <si>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</si>
  <si>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</si>
  <si>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</si>
  <si>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</si>
  <si>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</si>
  <si>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</si>
  <si>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</si>
  <si>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</si>
  <si>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</si>
  <si>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</si>
  <si>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</si>
  <si>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</si>
  <si>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</si>
  <si>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</si>
  <si>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</si>
  <si>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</si>
  <si>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</si>
  <si>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</si>
  <si>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</si>
  <si>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</si>
  <si>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</si>
  <si>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</si>
  <si>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</si>
  <si>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</si>
  <si>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</si>
  <si>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</si>
  <si>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</si>
  <si>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</si>
  <si>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</si>
  <si>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</si>
  <si>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</si>
  <si>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</si>
  <si>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</si>
  <si>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</si>
  <si>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</si>
  <si>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</si>
  <si>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</si>
  <si>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</si>
  <si>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</si>
  <si>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</si>
  <si>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</si>
  <si>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</si>
  <si>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</si>
  <si>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</si>
  <si>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</si>
  <si>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</si>
  <si>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</si>
  <si>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</si>
  <si>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</si>
  <si>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</si>
  <si>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</si>
  <si>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</si>
  <si>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</si>
  <si>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</si>
  <si>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</si>
  <si>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</si>
  <si>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</si>
  <si>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</si>
  <si>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</si>
  <si>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</si>
  <si>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</si>
  <si>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</si>
  <si>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</si>
  <si>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</si>
  <si>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</si>
  <si>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</si>
  <si>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</si>
  <si>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</si>
  <si>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</si>
  <si>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</si>
  <si>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</si>
  <si>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</si>
  <si>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</si>
  <si>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</si>
  <si>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</si>
  <si>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</si>
  <si>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</si>
  <si>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</si>
  <si>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</si>
  <si>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</si>
  <si>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MUNICIPIO DE ACAMBARO, GTO. 2024</t>
  </si>
  <si>
    <t>DEL 01 DE ENERO DEL 2024 AL 30 DE SEPTIEMBRE DEL 2024</t>
  </si>
  <si>
    <t>LIC. CLAUDIA SILVA CAMPOS                                                      C.P. Y LIC. CLAUDIA SALINAS CERVANTES</t>
  </si>
  <si>
    <t>PRESIDENTE MUNICIPAL                                                                  TESORERO MUNICIPAL</t>
  </si>
  <si>
    <t xml:space="preserve">Bajo protesta de decir verdad declaramos que los Estados Financieros y sus notas, son razonablemente correctos </t>
  </si>
  <si>
    <t>y son responsabilidad del emisor</t>
  </si>
  <si>
    <t>Lic. Claudia Silva Campos                                         C.P. y Lic. Claudia Salinas Cervantes</t>
  </si>
  <si>
    <t>Presidenta Municipal                                              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</si>
</sst>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58"/>
  <sheetViews>
    <sheetView workbookViewId="0"/>
    <sheetView workbookViewId="1"/>
    <sheetView tabSelected="1" workbookViewId="2">
      <selection activeCell="B1" sqref="B1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3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51" t="s">
        <v>55</v>
      </c>
      <c r="B45" s="151"/>
      <c r="C45" s="144"/>
      <c r="D45" s="144"/>
    </row>
    <row r="57" spans="1:1" x14ac:dyDescent="0.2">
      <c r="A57" s="2" t="s">
        <v>587</v>
      </c>
    </row>
    <row r="58" spans="1:1" x14ac:dyDescent="0.2">
      <c r="A58" s="2" t="s">
        <v>588</v>
      </c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1.1811023622047245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3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52" t="str">
        <f>ESF!A1</f>
        <v>MUNICIPIO DE ACAMBARO,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25">
      <c r="A2" s="152" t="s">
        <v>189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52" t="str">
        <f>ESF!A3</f>
        <v>DEL 01 DE ENERO DEL 2024 AL 30 DE SEPTIEMBRE DEL 2024</v>
      </c>
      <c r="B3" s="152"/>
      <c r="C3" s="152"/>
      <c r="D3" s="128" t="s">
        <v>3</v>
      </c>
      <c r="E3" s="20">
        <f>'Notas a los Edos Financieros'!D3</f>
        <v>3</v>
      </c>
    </row>
    <row r="4" spans="1:7" s="12" customFormat="1" ht="11.25" customHeight="1" x14ac:dyDescent="0.25">
      <c r="A4" s="152" t="s">
        <v>4</v>
      </c>
      <c r="B4" s="152"/>
      <c r="C4" s="152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394072714.86000001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50289661.439999998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27479412.859999999</v>
      </c>
      <c r="D11" s="126">
        <f>IFERROR(C11/$C$12,"")</f>
        <v>3314.3825154143792</v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8290.9599999999991</v>
      </c>
      <c r="D12" s="126">
        <f t="shared" ref="D12:D20" si="0">IFERROR(C12/$C$12,"")</f>
        <v>1</v>
      </c>
      <c r="E12" s="41"/>
    </row>
    <row r="13" spans="1:7" x14ac:dyDescent="0.2">
      <c r="A13" s="42">
        <v>4112</v>
      </c>
      <c r="B13" s="43" t="s">
        <v>192</v>
      </c>
      <c r="C13" s="46">
        <v>26936723.460000001</v>
      </c>
      <c r="D13" s="126">
        <f t="shared" si="0"/>
        <v>3248.9269590011295</v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>
        <f t="shared" si="0"/>
        <v>0</v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>
        <f t="shared" si="0"/>
        <v>0</v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>
        <f t="shared" si="0"/>
        <v>0</v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>
        <f t="shared" si="0"/>
        <v>0</v>
      </c>
      <c r="E17" s="41"/>
    </row>
    <row r="18" spans="1:5" x14ac:dyDescent="0.2">
      <c r="A18" s="42">
        <v>4117</v>
      </c>
      <c r="B18" s="43" t="s">
        <v>197</v>
      </c>
      <c r="C18" s="46">
        <v>534398.43999999994</v>
      </c>
      <c r="D18" s="126">
        <f t="shared" si="0"/>
        <v>64.455556413250093</v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6">
        <f t="shared" si="0"/>
        <v>0</v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>
        <f t="shared" si="0"/>
        <v>0</v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1667819.29</v>
      </c>
      <c r="D27" s="126">
        <f>IFERROR(C27/$C$27,"")</f>
        <v>1</v>
      </c>
      <c r="E27" s="41"/>
    </row>
    <row r="28" spans="1:5" x14ac:dyDescent="0.2">
      <c r="A28" s="42">
        <v>4131</v>
      </c>
      <c r="B28" s="43" t="s">
        <v>207</v>
      </c>
      <c r="C28" s="46">
        <v>1667819.29</v>
      </c>
      <c r="D28" s="126">
        <f>IFERROR(C28/$C$27,"")</f>
        <v>1</v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6">
        <f>IFERROR(C29/$C$27,"")</f>
        <v>0</v>
      </c>
      <c r="E29" s="41"/>
    </row>
    <row r="30" spans="1:5" x14ac:dyDescent="0.2">
      <c r="A30" s="119">
        <v>4140</v>
      </c>
      <c r="B30" s="120" t="s">
        <v>209</v>
      </c>
      <c r="C30" s="118">
        <v>7906953.2599999998</v>
      </c>
      <c r="D30" s="126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>
        <f t="shared" si="2"/>
        <v>0</v>
      </c>
      <c r="E31" s="41"/>
    </row>
    <row r="32" spans="1:5" x14ac:dyDescent="0.2">
      <c r="A32" s="42">
        <v>4143</v>
      </c>
      <c r="B32" s="43" t="s">
        <v>211</v>
      </c>
      <c r="C32" s="46">
        <v>7906953.2599999998</v>
      </c>
      <c r="D32" s="126">
        <f t="shared" si="2"/>
        <v>1</v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6">
        <f t="shared" si="2"/>
        <v>0</v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6">
        <f t="shared" si="2"/>
        <v>0</v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>
        <f t="shared" si="2"/>
        <v>0</v>
      </c>
      <c r="E35" s="41"/>
    </row>
    <row r="36" spans="1:5" x14ac:dyDescent="0.2">
      <c r="A36" s="119">
        <v>4150</v>
      </c>
      <c r="B36" s="120" t="s">
        <v>215</v>
      </c>
      <c r="C36" s="118">
        <v>8581437.3000000007</v>
      </c>
      <c r="D36" s="126">
        <f>IFERROR(C36/$C$36,"")</f>
        <v>1</v>
      </c>
      <c r="E36" s="41"/>
    </row>
    <row r="37" spans="1:5" x14ac:dyDescent="0.2">
      <c r="A37" s="42">
        <v>4151</v>
      </c>
      <c r="B37" s="43" t="s">
        <v>215</v>
      </c>
      <c r="C37" s="46">
        <v>1013492.23</v>
      </c>
      <c r="D37" s="126">
        <f>IFERROR(C37/$C$36,"")</f>
        <v>0.11810285323648521</v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6">
        <f>IFERROR(C38/$C$36,"")</f>
        <v>0</v>
      </c>
      <c r="E38" s="41"/>
    </row>
    <row r="39" spans="1:5" x14ac:dyDescent="0.2">
      <c r="A39" s="119">
        <v>4160</v>
      </c>
      <c r="B39" s="120" t="s">
        <v>217</v>
      </c>
      <c r="C39" s="118">
        <v>4653068.41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>
        <f t="shared" si="3"/>
        <v>0</v>
      </c>
      <c r="E40" s="41"/>
    </row>
    <row r="41" spans="1:5" x14ac:dyDescent="0.2">
      <c r="A41" s="42">
        <v>4162</v>
      </c>
      <c r="B41" s="43" t="s">
        <v>219</v>
      </c>
      <c r="C41" s="46">
        <v>2165441.6</v>
      </c>
      <c r="D41" s="126">
        <f t="shared" si="3"/>
        <v>0.46537927431847065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>
        <f t="shared" si="3"/>
        <v>0</v>
      </c>
      <c r="E43" s="41"/>
    </row>
    <row r="44" spans="1:5" x14ac:dyDescent="0.2">
      <c r="A44" s="42">
        <v>4165</v>
      </c>
      <c r="B44" s="43" t="s">
        <v>222</v>
      </c>
      <c r="C44" s="46">
        <v>52113.599999999999</v>
      </c>
      <c r="D44" s="126">
        <f t="shared" si="3"/>
        <v>1.1199835336184107E-2</v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2435513.21</v>
      </c>
      <c r="D47" s="126">
        <f t="shared" si="3"/>
        <v>0.52342089034534522</v>
      </c>
      <c r="E47" s="41"/>
    </row>
    <row r="48" spans="1:5" x14ac:dyDescent="0.2">
      <c r="A48" s="119">
        <v>4170</v>
      </c>
      <c r="B48" s="120" t="s">
        <v>531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 t="str">
        <f t="shared" si="4"/>
        <v/>
      </c>
      <c r="E50" s="41"/>
    </row>
    <row r="51" spans="1:5" ht="22.5" x14ac:dyDescent="0.2">
      <c r="A51" s="42">
        <v>4173</v>
      </c>
      <c r="B51" s="44" t="s">
        <v>228</v>
      </c>
      <c r="C51" s="46">
        <v>0</v>
      </c>
      <c r="D51" s="126" t="str">
        <f t="shared" si="4"/>
        <v/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6" t="str">
        <f t="shared" si="4"/>
        <v/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6" t="str">
        <f t="shared" si="4"/>
        <v/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6" t="str">
        <f t="shared" si="4"/>
        <v/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6" t="str">
        <f t="shared" si="4"/>
        <v/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6" t="str">
        <f t="shared" si="4"/>
        <v/>
      </c>
      <c r="E56" s="41"/>
    </row>
    <row r="57" spans="1:5" ht="33.75" x14ac:dyDescent="0.2">
      <c r="A57" s="119">
        <v>4200</v>
      </c>
      <c r="B57" s="123" t="s">
        <v>234</v>
      </c>
      <c r="C57" s="118">
        <v>341288077.04000002</v>
      </c>
      <c r="D57" s="126"/>
      <c r="E57" s="41"/>
    </row>
    <row r="58" spans="1:5" ht="22.5" x14ac:dyDescent="0.2">
      <c r="A58" s="119">
        <v>4210</v>
      </c>
      <c r="B58" s="122" t="s">
        <v>235</v>
      </c>
      <c r="C58" s="118">
        <v>341288077.04000002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155709781.56999999</v>
      </c>
      <c r="D59" s="126">
        <f t="shared" si="5"/>
        <v>0.45624149229142369</v>
      </c>
      <c r="E59" s="41"/>
    </row>
    <row r="60" spans="1:5" x14ac:dyDescent="0.2">
      <c r="A60" s="42">
        <v>4212</v>
      </c>
      <c r="B60" s="43" t="s">
        <v>237</v>
      </c>
      <c r="C60" s="46">
        <v>168830658.94</v>
      </c>
      <c r="D60" s="126">
        <f t="shared" si="5"/>
        <v>0.49468666003299178</v>
      </c>
      <c r="E60" s="41"/>
    </row>
    <row r="61" spans="1:5" x14ac:dyDescent="0.2">
      <c r="A61" s="42">
        <v>4213</v>
      </c>
      <c r="B61" s="43" t="s">
        <v>238</v>
      </c>
      <c r="C61" s="46">
        <v>16402836.529999999</v>
      </c>
      <c r="D61" s="126">
        <f t="shared" si="5"/>
        <v>4.8061557474442733E-2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0</v>
      </c>
      <c r="D64" s="126" t="str">
        <f>IFERROR(C64/$C$64,"")</f>
        <v/>
      </c>
      <c r="E64" s="41"/>
    </row>
    <row r="65" spans="1:5" x14ac:dyDescent="0.2">
      <c r="A65" s="42">
        <v>4221</v>
      </c>
      <c r="B65" s="43" t="s">
        <v>242</v>
      </c>
      <c r="C65" s="46">
        <v>0</v>
      </c>
      <c r="D65" s="126" t="str">
        <f>IFERROR(C65/$C$64,"")</f>
        <v/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 t="str">
        <f>IFERROR(C66/$C$64,"")</f>
        <v/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 t="str">
        <f>IFERROR(C67/$C$64,"")</f>
        <v/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 t="str">
        <f>IFERROR(C68/$C$64,"")</f>
        <v/>
      </c>
      <c r="E68" s="41"/>
    </row>
    <row r="69" spans="1:5" x14ac:dyDescent="0.2">
      <c r="A69" s="117">
        <v>4300</v>
      </c>
      <c r="B69" s="121" t="s">
        <v>39</v>
      </c>
      <c r="C69" s="118">
        <v>2494976.38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2494976.38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300811072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216836430.38999999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128279078.04000001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78893058.290000007</v>
      </c>
      <c r="D97" s="126">
        <f t="shared" ref="D97:D102" si="8">IFERROR(C97/$C$96,"")</f>
        <v>0.61501111089525884</v>
      </c>
      <c r="E97" s="43"/>
    </row>
    <row r="98" spans="1:5" x14ac:dyDescent="0.2">
      <c r="A98" s="45">
        <v>5112</v>
      </c>
      <c r="B98" s="43" t="s">
        <v>268</v>
      </c>
      <c r="C98" s="46">
        <v>2035336.44</v>
      </c>
      <c r="D98" s="126">
        <f t="shared" si="8"/>
        <v>1.5866472312541419E-2</v>
      </c>
      <c r="E98" s="43"/>
    </row>
    <row r="99" spans="1:5" x14ac:dyDescent="0.2">
      <c r="A99" s="45">
        <v>5113</v>
      </c>
      <c r="B99" s="43" t="s">
        <v>269</v>
      </c>
      <c r="C99" s="46">
        <v>2170462.2400000002</v>
      </c>
      <c r="D99" s="126">
        <f t="shared" si="8"/>
        <v>1.6919845957446049E-2</v>
      </c>
      <c r="E99" s="43"/>
    </row>
    <row r="100" spans="1:5" x14ac:dyDescent="0.2">
      <c r="A100" s="45">
        <v>5114</v>
      </c>
      <c r="B100" s="43" t="s">
        <v>270</v>
      </c>
      <c r="C100" s="46">
        <v>37324553.170000002</v>
      </c>
      <c r="D100" s="126">
        <f t="shared" si="8"/>
        <v>0.29096368433799824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4734326.9000000004</v>
      </c>
      <c r="D101" s="126">
        <f t="shared" si="8"/>
        <v>3.6906461851275087E-2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17148554.34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1099525.55</v>
      </c>
      <c r="D104" s="126">
        <f t="shared" ref="D104:D112" si="9">IFERROR(C104/$C$103,"")</f>
        <v>6.4117681770718873E-2</v>
      </c>
      <c r="E104" s="43"/>
    </row>
    <row r="105" spans="1:5" x14ac:dyDescent="0.2">
      <c r="A105" s="45">
        <v>5122</v>
      </c>
      <c r="B105" s="43" t="s">
        <v>275</v>
      </c>
      <c r="C105" s="46">
        <v>229131.7</v>
      </c>
      <c r="D105" s="126">
        <f t="shared" si="9"/>
        <v>1.3361575294165585E-2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607001.51</v>
      </c>
      <c r="D107" s="126">
        <f t="shared" si="9"/>
        <v>3.5396657815296634E-2</v>
      </c>
      <c r="E107" s="43"/>
    </row>
    <row r="108" spans="1:5" x14ac:dyDescent="0.2">
      <c r="A108" s="45">
        <v>5125</v>
      </c>
      <c r="B108" s="43" t="s">
        <v>278</v>
      </c>
      <c r="C108" s="46">
        <v>47493.82</v>
      </c>
      <c r="D108" s="126">
        <f t="shared" si="9"/>
        <v>2.7695524099788345E-3</v>
      </c>
      <c r="E108" s="43"/>
    </row>
    <row r="109" spans="1:5" x14ac:dyDescent="0.2">
      <c r="A109" s="45">
        <v>5126</v>
      </c>
      <c r="B109" s="43" t="s">
        <v>279</v>
      </c>
      <c r="C109" s="46">
        <v>9200173.0500000007</v>
      </c>
      <c r="D109" s="126">
        <f t="shared" si="9"/>
        <v>0.53649846322847528</v>
      </c>
      <c r="E109" s="43"/>
    </row>
    <row r="110" spans="1:5" x14ac:dyDescent="0.2">
      <c r="A110" s="45">
        <v>5127</v>
      </c>
      <c r="B110" s="43" t="s">
        <v>280</v>
      </c>
      <c r="C110" s="46">
        <v>1340322.3600000001</v>
      </c>
      <c r="D110" s="126">
        <f t="shared" si="9"/>
        <v>7.8159495746741775E-2</v>
      </c>
      <c r="E110" s="43"/>
    </row>
    <row r="111" spans="1:5" x14ac:dyDescent="0.2">
      <c r="A111" s="45">
        <v>5128</v>
      </c>
      <c r="B111" s="43" t="s">
        <v>281</v>
      </c>
      <c r="C111" s="46">
        <v>2842295.8</v>
      </c>
      <c r="D111" s="126">
        <f t="shared" si="9"/>
        <v>0.16574550505229352</v>
      </c>
      <c r="E111" s="43"/>
    </row>
    <row r="112" spans="1:5" x14ac:dyDescent="0.2">
      <c r="A112" s="45">
        <v>5129</v>
      </c>
      <c r="B112" s="43" t="s">
        <v>282</v>
      </c>
      <c r="C112" s="46">
        <v>1782610.55</v>
      </c>
      <c r="D112" s="126">
        <f t="shared" si="9"/>
        <v>0.10395106868232952</v>
      </c>
      <c r="E112" s="43"/>
    </row>
    <row r="113" spans="1:5" x14ac:dyDescent="0.2">
      <c r="A113" s="117">
        <v>5130</v>
      </c>
      <c r="B113" s="120" t="s">
        <v>283</v>
      </c>
      <c r="C113" s="118">
        <v>71408798.010000005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47822676.390000001</v>
      </c>
      <c r="D114" s="126">
        <f t="shared" ref="D114:D122" si="10">IFERROR(C114/$C$113,"")</f>
        <v>0.66970286187008732</v>
      </c>
      <c r="E114" s="43"/>
    </row>
    <row r="115" spans="1:5" x14ac:dyDescent="0.2">
      <c r="A115" s="45">
        <v>5132</v>
      </c>
      <c r="B115" s="43" t="s">
        <v>285</v>
      </c>
      <c r="C115" s="46">
        <v>1348165.42</v>
      </c>
      <c r="D115" s="126">
        <f t="shared" si="10"/>
        <v>1.887954226328252E-2</v>
      </c>
      <c r="E115" s="43"/>
    </row>
    <row r="116" spans="1:5" x14ac:dyDescent="0.2">
      <c r="A116" s="45">
        <v>5133</v>
      </c>
      <c r="B116" s="43" t="s">
        <v>286</v>
      </c>
      <c r="C116" s="46">
        <v>1785315.74</v>
      </c>
      <c r="D116" s="126">
        <f t="shared" si="10"/>
        <v>2.5001341427844596E-2</v>
      </c>
      <c r="E116" s="43"/>
    </row>
    <row r="117" spans="1:5" x14ac:dyDescent="0.2">
      <c r="A117" s="45">
        <v>5134</v>
      </c>
      <c r="B117" s="43" t="s">
        <v>287</v>
      </c>
      <c r="C117" s="46">
        <v>184287.97</v>
      </c>
      <c r="D117" s="126">
        <f t="shared" si="10"/>
        <v>2.5807460023930459E-3</v>
      </c>
      <c r="E117" s="43"/>
    </row>
    <row r="118" spans="1:5" x14ac:dyDescent="0.2">
      <c r="A118" s="45">
        <v>5135</v>
      </c>
      <c r="B118" s="43" t="s">
        <v>288</v>
      </c>
      <c r="C118" s="46">
        <v>1406238.99</v>
      </c>
      <c r="D118" s="126">
        <f t="shared" si="10"/>
        <v>1.9692797374954722E-2</v>
      </c>
      <c r="E118" s="43"/>
    </row>
    <row r="119" spans="1:5" x14ac:dyDescent="0.2">
      <c r="A119" s="45">
        <v>5136</v>
      </c>
      <c r="B119" s="43" t="s">
        <v>289</v>
      </c>
      <c r="C119" s="46">
        <v>745633.96</v>
      </c>
      <c r="D119" s="126">
        <f t="shared" si="10"/>
        <v>1.0441766011739649E-2</v>
      </c>
      <c r="E119" s="43"/>
    </row>
    <row r="120" spans="1:5" x14ac:dyDescent="0.2">
      <c r="A120" s="45">
        <v>5137</v>
      </c>
      <c r="B120" s="43" t="s">
        <v>290</v>
      </c>
      <c r="C120" s="46">
        <v>101955.28</v>
      </c>
      <c r="D120" s="126">
        <f t="shared" si="10"/>
        <v>1.4277691662828759E-3</v>
      </c>
      <c r="E120" s="43"/>
    </row>
    <row r="121" spans="1:5" x14ac:dyDescent="0.2">
      <c r="A121" s="45">
        <v>5138</v>
      </c>
      <c r="B121" s="43" t="s">
        <v>291</v>
      </c>
      <c r="C121" s="46">
        <v>15096149.91</v>
      </c>
      <c r="D121" s="126">
        <f t="shared" si="10"/>
        <v>0.21140462142894428</v>
      </c>
      <c r="E121" s="43"/>
    </row>
    <row r="122" spans="1:5" x14ac:dyDescent="0.2">
      <c r="A122" s="45">
        <v>5139</v>
      </c>
      <c r="B122" s="43" t="s">
        <v>292</v>
      </c>
      <c r="C122" s="46">
        <v>6039715.3499999996</v>
      </c>
      <c r="D122" s="126">
        <f t="shared" si="10"/>
        <v>8.4579428842286419E-2</v>
      </c>
      <c r="E122" s="43"/>
    </row>
    <row r="123" spans="1:5" x14ac:dyDescent="0.2">
      <c r="A123" s="117">
        <v>5200</v>
      </c>
      <c r="B123" s="121" t="s">
        <v>293</v>
      </c>
      <c r="C123" s="118">
        <v>43746741.219999999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12561774.91</v>
      </c>
      <c r="D127" s="126">
        <f>IFERROR(C127/$C$127,"")</f>
        <v>1</v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>
        <f>IFERROR(C128/$C$127,"")</f>
        <v>0</v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6">
        <f>IFERROR(C129/$C$127,"")</f>
        <v>0</v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31184966.309999999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27349441</v>
      </c>
      <c r="D134" s="126">
        <f>IFERROR(C134/$C$133,"")</f>
        <v>0.8770072325276147</v>
      </c>
      <c r="E134" s="43"/>
    </row>
    <row r="135" spans="1:5" x14ac:dyDescent="0.2">
      <c r="A135" s="45">
        <v>5242</v>
      </c>
      <c r="B135" s="43" t="s">
        <v>304</v>
      </c>
      <c r="C135" s="46">
        <v>2300000</v>
      </c>
      <c r="D135" s="126">
        <f>IFERROR(C135/$C$133,"")</f>
        <v>7.375348676462945E-2</v>
      </c>
      <c r="E135" s="43"/>
    </row>
    <row r="136" spans="1:5" x14ac:dyDescent="0.2">
      <c r="A136" s="45">
        <v>5243</v>
      </c>
      <c r="B136" s="43" t="s">
        <v>305</v>
      </c>
      <c r="C136" s="46">
        <v>1535525.31</v>
      </c>
      <c r="D136" s="126">
        <f>IFERROR(C136/$C$133,"")</f>
        <v>4.9239280707755885E-2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0</v>
      </c>
      <c r="D138" s="126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 t="str">
        <f>IFERROR(C141/$C$138,"")</f>
        <v/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0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1244417.8</v>
      </c>
      <c r="D163" s="126">
        <f>IFERROR(C163/$C$163,"")</f>
        <v>1</v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>
        <f>IFERROR(C164/$C$163,"")</f>
        <v>0</v>
      </c>
      <c r="E164" s="43"/>
    </row>
    <row r="165" spans="1:5" x14ac:dyDescent="0.2">
      <c r="A165" s="45">
        <v>5332</v>
      </c>
      <c r="B165" s="43" t="s">
        <v>330</v>
      </c>
      <c r="C165" s="46">
        <v>1244417.8</v>
      </c>
      <c r="D165" s="126">
        <f>IFERROR(C165/$C$163,"")</f>
        <v>1</v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0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38983482.590000004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38983482.590000004</v>
      </c>
      <c r="D211" s="126">
        <f>IFERROR(C211/$C$211,"")</f>
        <v>1</v>
      </c>
      <c r="E211" s="43"/>
    </row>
    <row r="212" spans="1:5" x14ac:dyDescent="0.2">
      <c r="A212" s="45">
        <v>5611</v>
      </c>
      <c r="B212" s="43" t="s">
        <v>375</v>
      </c>
      <c r="C212" s="46">
        <v>38983482.590000004</v>
      </c>
      <c r="D212" s="126">
        <f>IFERROR(C212/$C$211,"")</f>
        <v>1</v>
      </c>
      <c r="E212" s="43"/>
    </row>
    <row r="214" spans="1:5" x14ac:dyDescent="0.2">
      <c r="B214" s="15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53" t="str">
        <f>'Notas a los Edos Financieros'!A1</f>
        <v>MUNICIPIO DE ACAMBARO,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25">
      <c r="A2" s="153" t="s">
        <v>56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53" t="str">
        <f>'Notas a los Edos Financieros'!A3</f>
        <v>DEL 01 DE ENERO DEL 2024 AL 30 DE SEPTIEMBRE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3</v>
      </c>
    </row>
    <row r="4" spans="1:8" s="12" customFormat="1" ht="11.25" customHeight="1" x14ac:dyDescent="0.25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56893091.539999999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42997731.890000001</v>
      </c>
      <c r="D20" s="19">
        <v>42997731.890000001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30986</v>
      </c>
      <c r="D21" s="19">
        <v>30986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7648895.04</v>
      </c>
      <c r="D24" s="19">
        <v>7648895.04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22147103.670000002</v>
      </c>
      <c r="D27" s="19">
        <v>22147103.670000002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138323.25</v>
      </c>
      <c r="D28" s="19">
        <v>138323.25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506852.85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693942885.02999997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481127592.74000001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212815292.28999999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100141074.45999999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10936731.08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2242602.6800000002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4972916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48386053.689999998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8258025.6299999999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25344745.379999999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1011282.23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53985.7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957296.53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6819447.4100000001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6819447.4100000001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34679507.789999999</v>
      </c>
      <c r="D110" s="19">
        <v>34679507.789999999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2651749.92</v>
      </c>
      <c r="D112" s="19">
        <v>2651749.92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690964.57</v>
      </c>
      <c r="D113" s="19">
        <v>690964.57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1252392.1100000001</v>
      </c>
      <c r="D114" s="19">
        <v>1252392.1100000001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2471809.2400000002</v>
      </c>
      <c r="D117" s="19">
        <v>2471809.2400000002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27612591.949999999</v>
      </c>
      <c r="D119" s="19">
        <v>27612591.949999999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55" t="str">
        <f>ESF!A1</f>
        <v>MUNICIPIO DE ACAMBARO,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30 DE SEPTIEMBRE DEL 2024</v>
      </c>
      <c r="B3" s="155"/>
      <c r="C3" s="155"/>
      <c r="D3" s="22" t="s">
        <v>3</v>
      </c>
      <c r="E3" s="23">
        <f>'Notas a los Edos Financieros'!D3</f>
        <v>3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19871384.77</v>
      </c>
    </row>
    <row r="10" spans="1:5" x14ac:dyDescent="0.2">
      <c r="A10" s="28">
        <v>3120</v>
      </c>
      <c r="B10" s="24" t="s">
        <v>378</v>
      </c>
      <c r="C10" s="29">
        <v>17016391.75</v>
      </c>
    </row>
    <row r="11" spans="1:5" x14ac:dyDescent="0.2">
      <c r="A11" s="28">
        <v>3130</v>
      </c>
      <c r="B11" s="24" t="s">
        <v>379</v>
      </c>
      <c r="C11" s="29">
        <v>289184530.75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93261642.859999999</v>
      </c>
    </row>
    <row r="16" spans="1:5" x14ac:dyDescent="0.2">
      <c r="A16" s="28">
        <v>3220</v>
      </c>
      <c r="B16" s="24" t="s">
        <v>383</v>
      </c>
      <c r="C16" s="29">
        <v>449213806.70999998</v>
      </c>
    </row>
    <row r="17" spans="1:3" x14ac:dyDescent="0.2">
      <c r="A17" s="28">
        <v>3230</v>
      </c>
      <c r="B17" s="24" t="s">
        <v>384</v>
      </c>
      <c r="C17" s="29">
        <v>0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0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0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55" t="str">
        <f>ESF!A1</f>
        <v>MUNICIPIO DE ACAMBARO,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25">
      <c r="A2" s="155" t="s">
        <v>396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55" t="str">
        <f>ESF!A3</f>
        <v>DEL 01 DE ENERO DEL 2024 AL 30 DE SEPTIEMBRE DEL 2024</v>
      </c>
      <c r="B3" s="155"/>
      <c r="C3" s="155"/>
      <c r="D3" s="22" t="s">
        <v>3</v>
      </c>
      <c r="E3" s="23">
        <f>'Notas a los Edos Financieros'!D3</f>
        <v>3</v>
      </c>
    </row>
    <row r="4" spans="1:5" s="30" customFormat="1" ht="11.25" customHeight="1" x14ac:dyDescent="0.25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464765.78</v>
      </c>
      <c r="D9" s="29">
        <v>24000</v>
      </c>
    </row>
    <row r="10" spans="1:5" x14ac:dyDescent="0.2">
      <c r="A10" s="28">
        <v>1112</v>
      </c>
      <c r="B10" s="24" t="s">
        <v>398</v>
      </c>
      <c r="C10" s="29">
        <v>75539248.939999998</v>
      </c>
      <c r="D10" s="29">
        <v>88614449.5</v>
      </c>
    </row>
    <row r="11" spans="1:5" x14ac:dyDescent="0.2">
      <c r="A11" s="28">
        <v>1113</v>
      </c>
      <c r="B11" s="24" t="s">
        <v>399</v>
      </c>
      <c r="C11" s="29">
        <v>0</v>
      </c>
      <c r="D11" s="29">
        <v>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76004014.719999999</v>
      </c>
      <c r="D16" s="89">
        <f>SUM(D9:D15)</f>
        <v>88638449.5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693942885.02999997</v>
      </c>
      <c r="D21" s="89">
        <f>SUM(D22:D28)</f>
        <v>-15405684.700000001</v>
      </c>
    </row>
    <row r="22" spans="1:4" x14ac:dyDescent="0.2">
      <c r="A22" s="28">
        <v>1231</v>
      </c>
      <c r="B22" s="24" t="s">
        <v>110</v>
      </c>
      <c r="C22" s="29">
        <v>481127592.74000001</v>
      </c>
      <c r="D22" s="29">
        <v>-9144747.7200000007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212815292.28999999</v>
      </c>
      <c r="D25" s="29">
        <v>-6260936.9800000004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100141074.45999999</v>
      </c>
      <c r="D29" s="89">
        <f>SUM(D30:D37)</f>
        <v>4704392.58</v>
      </c>
    </row>
    <row r="30" spans="1:4" x14ac:dyDescent="0.2">
      <c r="A30" s="28">
        <v>1241</v>
      </c>
      <c r="B30" s="24" t="s">
        <v>118</v>
      </c>
      <c r="C30" s="29">
        <v>10936731.08</v>
      </c>
      <c r="D30" s="29">
        <v>-1083269.27</v>
      </c>
    </row>
    <row r="31" spans="1:4" x14ac:dyDescent="0.2">
      <c r="A31" s="28">
        <v>1242</v>
      </c>
      <c r="B31" s="24" t="s">
        <v>119</v>
      </c>
      <c r="C31" s="29">
        <v>2242602.6800000002</v>
      </c>
      <c r="D31" s="29">
        <v>-107547.36</v>
      </c>
    </row>
    <row r="32" spans="1:4" x14ac:dyDescent="0.2">
      <c r="A32" s="28">
        <v>1243</v>
      </c>
      <c r="B32" s="24" t="s">
        <v>120</v>
      </c>
      <c r="C32" s="29">
        <v>4972916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48386053.689999998</v>
      </c>
      <c r="D33" s="29">
        <v>5899790.9500000002</v>
      </c>
    </row>
    <row r="34" spans="1:6" x14ac:dyDescent="0.2">
      <c r="A34" s="28">
        <v>1245</v>
      </c>
      <c r="B34" s="24" t="s">
        <v>122</v>
      </c>
      <c r="C34" s="29">
        <v>8258025.6299999999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25344745.379999999</v>
      </c>
      <c r="D35" s="29">
        <v>-4581.74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1011282.23</v>
      </c>
      <c r="D38" s="89">
        <f>SUM(D39:D43)</f>
        <v>-170995.4</v>
      </c>
    </row>
    <row r="39" spans="1:6" x14ac:dyDescent="0.2">
      <c r="A39" s="28">
        <v>1251</v>
      </c>
      <c r="B39" s="24" t="s">
        <v>130</v>
      </c>
      <c r="C39" s="29">
        <v>53985.7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957296.53</v>
      </c>
      <c r="D42" s="29">
        <v>-170995.4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795095241.72000003</v>
      </c>
      <c r="D44" s="89">
        <f>D21+D29+D38</f>
        <v>-10872287.520000001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25">
      <c r="A48" s="35">
        <v>3210</v>
      </c>
      <c r="B48" s="36" t="s">
        <v>404</v>
      </c>
      <c r="C48" s="89">
        <v>93261642.859999999</v>
      </c>
      <c r="D48" s="89">
        <v>94066304.069999993</v>
      </c>
      <c r="E48" s="99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38983482.590000004</v>
      </c>
      <c r="D49" s="89">
        <f>D50+D62+D63+D72+D75+D81+D90</f>
        <v>3648079.88</v>
      </c>
      <c r="E49" s="100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0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38983482.590000004</v>
      </c>
      <c r="D90" s="89">
        <v>3648079.88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</f>
        <v>2494976.38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2494976.38</v>
      </c>
      <c r="D102" s="29">
        <v>2068168.74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2494976.38</v>
      </c>
      <c r="D105" s="29">
        <v>2068168.74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28"/>
      <c r="B136" s="96" t="s">
        <v>429</v>
      </c>
      <c r="C136" s="89">
        <f>C48+C49-C101</f>
        <v>129750149.07000001</v>
      </c>
      <c r="D136" s="89">
        <f>D48+D49-D101</f>
        <v>97714383.949999988</v>
      </c>
      <c r="F136"/>
    </row>
    <row r="137" spans="1:6" ht="9.6" customHeight="1" x14ac:dyDescent="0.25">
      <c r="F137"/>
    </row>
    <row r="138" spans="1:6" ht="9.9499999999999993" customHeight="1" x14ac:dyDescent="0.25">
      <c r="B138" s="15" t="s">
        <v>55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1.9685039370078741" right="0.70866141732283472" top="0.74803149606299213" bottom="0.74803149606299213" header="0.31496062992125984" footer="0.31496062992125984"/>
  <pageSetup paperSize="9" scale="75" orientation="landscape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56" t="str">
        <f>ESF!A1</f>
        <v>MUNICIPIO DE ACAMBARO, GTO. 2024</v>
      </c>
      <c r="B1" s="157"/>
      <c r="C1" s="158"/>
    </row>
    <row r="2" spans="1:5" s="31" customFormat="1" ht="11.25" customHeight="1" x14ac:dyDescent="0.25">
      <c r="A2" s="159" t="s">
        <v>430</v>
      </c>
      <c r="B2" s="160"/>
      <c r="C2" s="161"/>
    </row>
    <row r="3" spans="1:5" s="31" customFormat="1" ht="11.25" customHeight="1" x14ac:dyDescent="0.25">
      <c r="A3" s="159" t="str">
        <f>ESF!A3</f>
        <v>DEL 01 DE ENERO DEL 2024 AL 30 DE SEPTIEMBRE DEL 2024</v>
      </c>
      <c r="B3" s="160"/>
      <c r="C3" s="161"/>
    </row>
    <row r="4" spans="1:5" s="31" customFormat="1" x14ac:dyDescent="0.25">
      <c r="A4" s="162" t="s">
        <v>431</v>
      </c>
      <c r="B4" s="163"/>
      <c r="C4" s="164"/>
    </row>
    <row r="5" spans="1:5" s="33" customFormat="1" x14ac:dyDescent="0.2">
      <c r="A5" s="165" t="s">
        <v>479</v>
      </c>
      <c r="B5" s="16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394304601.5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394304601.5</v>
      </c>
    </row>
    <row r="23" spans="1:3" x14ac:dyDescent="0.2">
      <c r="B23" s="15" t="s">
        <v>55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62"/>
  <sheetViews>
    <sheetView topLeftCell="A37" workbookViewId="0">
      <selection activeCell="C74" sqref="C74"/>
    </sheetView>
    <sheetView workbookViewId="1">
      <selection sqref="A1:C1"/>
    </sheetView>
    <sheetView workbookViewId="2">
      <selection sqref="A1:C1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66" t="str">
        <f>ESF!A1</f>
        <v>MUNICIPIO DE ACAMBARO, GTO. 2024</v>
      </c>
      <c r="B1" s="167"/>
      <c r="C1" s="168"/>
    </row>
    <row r="2" spans="1:5" s="34" customFormat="1" ht="11.25" customHeight="1" x14ac:dyDescent="0.25">
      <c r="A2" s="169" t="s">
        <v>445</v>
      </c>
      <c r="B2" s="170"/>
      <c r="C2" s="171"/>
    </row>
    <row r="3" spans="1:5" s="34" customFormat="1" ht="11.25" customHeight="1" x14ac:dyDescent="0.25">
      <c r="A3" s="169" t="str">
        <f>ESF!A3</f>
        <v>DEL 01 DE ENERO DEL 2024 AL 30 DE SEPTIEMBRE DEL 2024</v>
      </c>
      <c r="B3" s="170"/>
      <c r="C3" s="171"/>
    </row>
    <row r="4" spans="1:5" x14ac:dyDescent="0.2">
      <c r="A4" s="162" t="s">
        <v>431</v>
      </c>
      <c r="B4" s="163"/>
      <c r="C4" s="164"/>
    </row>
    <row r="5" spans="1:5" ht="11.25" customHeight="1" x14ac:dyDescent="0.2">
      <c r="A5" s="165" t="s">
        <v>479</v>
      </c>
      <c r="B5" s="165"/>
      <c r="C5" s="145">
        <f>'Notas a los Edos Financieros'!D1</f>
        <v>2024</v>
      </c>
    </row>
    <row r="6" spans="1:5" ht="15" x14ac:dyDescent="0.25">
      <c r="A6" s="77" t="s">
        <v>446</v>
      </c>
      <c r="B6" s="47"/>
      <c r="C6" s="70">
        <v>396212581.86000001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134207834.09999999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154850</v>
      </c>
      <c r="E11" s="148"/>
    </row>
    <row r="12" spans="1:5" x14ac:dyDescent="0.2">
      <c r="A12" s="87">
        <v>2.4</v>
      </c>
      <c r="B12" s="69" t="s">
        <v>119</v>
      </c>
      <c r="C12" s="80">
        <v>19999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7923999.9500000002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102718.1</v>
      </c>
      <c r="E16" s="148"/>
    </row>
    <row r="17" spans="1:5" x14ac:dyDescent="0.2">
      <c r="A17" s="87">
        <v>2.9</v>
      </c>
      <c r="B17" s="69" t="s">
        <v>125</v>
      </c>
      <c r="C17" s="80">
        <v>0</v>
      </c>
      <c r="E17" s="148"/>
    </row>
    <row r="18" spans="1:5" x14ac:dyDescent="0.2">
      <c r="A18" s="87" t="s">
        <v>448</v>
      </c>
      <c r="B18" s="69" t="s">
        <v>449</v>
      </c>
      <c r="C18" s="80">
        <v>347618.86</v>
      </c>
      <c r="E18" s="148"/>
    </row>
    <row r="19" spans="1:5" x14ac:dyDescent="0.2">
      <c r="A19" s="87" t="s">
        <v>450</v>
      </c>
      <c r="B19" s="69" t="s">
        <v>129</v>
      </c>
      <c r="C19" s="80">
        <v>0</v>
      </c>
      <c r="E19" s="148"/>
    </row>
    <row r="20" spans="1:5" x14ac:dyDescent="0.2">
      <c r="A20" s="87" t="s">
        <v>451</v>
      </c>
      <c r="B20" s="69" t="s">
        <v>452</v>
      </c>
      <c r="C20" s="80">
        <v>125641134.19</v>
      </c>
    </row>
    <row r="21" spans="1:5" x14ac:dyDescent="0.2">
      <c r="A21" s="87" t="s">
        <v>453</v>
      </c>
      <c r="B21" s="69" t="s">
        <v>454</v>
      </c>
      <c r="C21" s="80">
        <v>0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17514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38983482.590000004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0</v>
      </c>
      <c r="E35" s="148"/>
    </row>
    <row r="36" spans="1:5" x14ac:dyDescent="0.2">
      <c r="A36" s="87" t="s">
        <v>563</v>
      </c>
      <c r="B36" s="69" t="s">
        <v>374</v>
      </c>
      <c r="C36" s="80">
        <v>38983482.590000004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300988230.35000002</v>
      </c>
    </row>
    <row r="42" spans="1:5" x14ac:dyDescent="0.2">
      <c r="B42" s="15" t="s">
        <v>589</v>
      </c>
    </row>
    <row r="43" spans="1:5" x14ac:dyDescent="0.2">
      <c r="B43" s="32" t="s">
        <v>590</v>
      </c>
    </row>
    <row r="61" spans="2:2" x14ac:dyDescent="0.2">
      <c r="B61" s="32" t="s">
        <v>591</v>
      </c>
    </row>
    <row r="62" spans="2:2" x14ac:dyDescent="0.2">
      <c r="B62" s="32" t="s">
        <v>592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portrait" horizontalDpi="0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J59"/>
  <sheetViews>
    <sheetView tabSelected="1" workbookViewId="0">
      <selection activeCell="D77" sqref="D77"/>
    </sheetView>
    <sheetView tabSelected="1" topLeftCell="A18" workbookViewId="1">
      <selection activeCell="B38" sqref="B38:C38"/>
    </sheetView>
    <sheetView zoomScaleNormal="100" workbookViewId="2">
      <selection sqref="A1:F1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55" t="str">
        <f>'Notas a los Edos Financieros'!A1</f>
        <v>MUNICIPIO DE ACAMBARO,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478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30 DE SEPTIEMBRE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3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2" thickBot="1" x14ac:dyDescent="0.25"/>
    <row r="39" spans="1:6" ht="12" x14ac:dyDescent="0.2">
      <c r="B39" s="172" t="s">
        <v>547</v>
      </c>
      <c r="C39" s="17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555318172.27999997</v>
      </c>
    </row>
    <row r="42" spans="1:6" x14ac:dyDescent="0.2">
      <c r="A42" s="24">
        <v>8120</v>
      </c>
      <c r="B42" s="136" t="s">
        <v>515</v>
      </c>
      <c r="C42" s="149">
        <v>236497216.18000001</v>
      </c>
    </row>
    <row r="43" spans="1:6" x14ac:dyDescent="0.2">
      <c r="A43" s="24">
        <v>8130</v>
      </c>
      <c r="B43" s="136" t="s">
        <v>516</v>
      </c>
      <c r="C43" s="149">
        <v>74196391.069999993</v>
      </c>
    </row>
    <row r="44" spans="1:6" x14ac:dyDescent="0.2">
      <c r="A44" s="24">
        <v>8140</v>
      </c>
      <c r="B44" s="136" t="s">
        <v>517</v>
      </c>
      <c r="C44" s="149">
        <v>146.19999999999999</v>
      </c>
    </row>
    <row r="45" spans="1:6" ht="12" thickBot="1" x14ac:dyDescent="0.25">
      <c r="A45" s="24">
        <v>8150</v>
      </c>
      <c r="B45" s="137" t="s">
        <v>518</v>
      </c>
      <c r="C45" s="150">
        <v>393017200.97000003</v>
      </c>
    </row>
    <row r="47" spans="1:6" ht="12" thickBot="1" x14ac:dyDescent="0.25"/>
    <row r="48" spans="1:6" ht="12" x14ac:dyDescent="0.2">
      <c r="B48" s="172" t="s">
        <v>548</v>
      </c>
      <c r="C48" s="173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555318172.27999997</v>
      </c>
    </row>
    <row r="51" spans="1:3" x14ac:dyDescent="0.2">
      <c r="A51" s="24">
        <v>8220</v>
      </c>
      <c r="B51" s="136" t="s">
        <v>520</v>
      </c>
      <c r="C51" s="138">
        <v>137382760.41</v>
      </c>
    </row>
    <row r="52" spans="1:3" x14ac:dyDescent="0.2">
      <c r="A52" s="24">
        <v>8230</v>
      </c>
      <c r="B52" s="136" t="s">
        <v>521</v>
      </c>
      <c r="C52" s="138">
        <v>-74196391.069999993</v>
      </c>
    </row>
    <row r="53" spans="1:3" x14ac:dyDescent="0.2">
      <c r="A53" s="24">
        <v>8240</v>
      </c>
      <c r="B53" s="136" t="s">
        <v>522</v>
      </c>
      <c r="C53" s="138">
        <v>95933842.780000001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1493663.04</v>
      </c>
    </row>
    <row r="56" spans="1:3" ht="12" thickBot="1" x14ac:dyDescent="0.25">
      <c r="A56" s="24">
        <v>8270</v>
      </c>
      <c r="B56" s="137" t="s">
        <v>525</v>
      </c>
      <c r="C56" s="139">
        <v>394704297.12</v>
      </c>
    </row>
    <row r="59" spans="1:3" x14ac:dyDescent="0.2">
      <c r="B59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revision/>
  <cp:lastPrinted>2024-10-25T20:42:09Z</cp:lastPrinted>
  <dcterms:created xsi:type="dcterms:W3CDTF">2012-12-11T20:36:24Z</dcterms:created>
  <dcterms:modified xsi:type="dcterms:W3CDTF">2024-10-25T20:47:00Z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